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5195" windowHeight="8190" activeTab="1"/>
  </bookViews>
  <sheets>
    <sheet name="Chart1" sheetId="4" r:id="rId1"/>
    <sheet name="Chart2" sheetId="6" r:id="rId2"/>
    <sheet name="Sheet1" sheetId="1" r:id="rId3"/>
    <sheet name="Sheet2" sheetId="2" r:id="rId4"/>
    <sheet name="Sheet3" sheetId="3" r:id="rId5"/>
    <sheet name="Sheet4" sheetId="5" r:id="rId6"/>
  </sheets>
  <calcPr calcId="125725"/>
</workbook>
</file>

<file path=xl/calcChain.xml><?xml version="1.0" encoding="utf-8"?>
<calcChain xmlns="http://schemas.openxmlformats.org/spreadsheetml/2006/main">
  <c r="B11" i="1"/>
  <c r="H9"/>
  <c r="H10"/>
  <c r="H11"/>
  <c r="H12"/>
  <c r="H13"/>
  <c r="H14"/>
  <c r="H16"/>
  <c r="H5"/>
  <c r="H6"/>
  <c r="C5"/>
  <c r="D5"/>
  <c r="E5"/>
  <c r="F5"/>
  <c r="G5"/>
  <c r="C6"/>
  <c r="D6"/>
  <c r="E6"/>
  <c r="F6"/>
  <c r="G6"/>
  <c r="C9"/>
  <c r="D9"/>
  <c r="E9"/>
  <c r="F9"/>
  <c r="G9"/>
  <c r="C10"/>
  <c r="D10"/>
  <c r="E10"/>
  <c r="F10"/>
  <c r="G10"/>
  <c r="C11"/>
  <c r="C14" s="1"/>
  <c r="C16" s="1"/>
  <c r="D11"/>
  <c r="E11"/>
  <c r="E14" s="1"/>
  <c r="E16" s="1"/>
  <c r="F11"/>
  <c r="G11"/>
  <c r="G14" s="1"/>
  <c r="G16" s="1"/>
  <c r="C12"/>
  <c r="D12"/>
  <c r="E12"/>
  <c r="F12"/>
  <c r="G12"/>
  <c r="C13"/>
  <c r="D13"/>
  <c r="E13"/>
  <c r="F13"/>
  <c r="G13"/>
  <c r="D14"/>
  <c r="D16" s="1"/>
  <c r="F14"/>
  <c r="F16" s="1"/>
  <c r="B16"/>
  <c r="B14"/>
  <c r="B13"/>
  <c r="B12"/>
  <c r="B10"/>
  <c r="B9"/>
  <c r="B6"/>
  <c r="B5"/>
  <c r="H4"/>
  <c r="H2"/>
</calcChain>
</file>

<file path=xl/sharedStrings.xml><?xml version="1.0" encoding="utf-8"?>
<sst xmlns="http://schemas.openxmlformats.org/spreadsheetml/2006/main" count="32" uniqueCount="27">
  <si>
    <t>Campus Clothiers</t>
  </si>
  <si>
    <t>Semiannual Projected Gross Margin, Expense, and Operating Income</t>
  </si>
  <si>
    <t>January</t>
  </si>
  <si>
    <t>February</t>
  </si>
  <si>
    <t>March</t>
  </si>
  <si>
    <t>April</t>
  </si>
  <si>
    <t>May</t>
  </si>
  <si>
    <t>June</t>
  </si>
  <si>
    <t>Total</t>
  </si>
  <si>
    <t xml:space="preserve">Sales </t>
  </si>
  <si>
    <t>Cost of Goods Sold</t>
  </si>
  <si>
    <t>Gross Margin</t>
  </si>
  <si>
    <t>Expensens</t>
  </si>
  <si>
    <t>Bonus</t>
  </si>
  <si>
    <t>Commission</t>
  </si>
  <si>
    <t xml:space="preserve">Marking </t>
  </si>
  <si>
    <t>Research andDevelopment</t>
  </si>
  <si>
    <t>Support, General, and Administative</t>
  </si>
  <si>
    <t>Total Expenses</t>
  </si>
  <si>
    <t>Operating Income</t>
  </si>
  <si>
    <t>What-if Assumptions</t>
  </si>
  <si>
    <t>Margin</t>
  </si>
  <si>
    <t>Revenue for Bonus</t>
  </si>
  <si>
    <t>Marketing</t>
  </si>
  <si>
    <t xml:space="preserve">Reasearch and Development </t>
  </si>
  <si>
    <t xml:space="preserve">Support, General, and Administrative </t>
  </si>
  <si>
    <t>THIS IS AUSTIN HEMBREE WORK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</si>
</sst>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m/d/yyyy;@"/>
  </numFmts>
  <fonts count="12">
    <font>
      <sz val="11"/>
      <color theme="1"/>
      <name val="Franklin Gothic Book"/>
      <family val="2"/>
      <scheme val="minor"/>
    </font>
    <font>
      <sz val="11"/>
      <color theme="1"/>
      <name val="Arial"/>
      <family val="2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36"/>
      <color theme="0"/>
      <name val="Franklin Gothic Book"/>
      <family val="2"/>
      <scheme val="minor"/>
    </font>
    <font>
      <sz val="36"/>
      <color theme="0"/>
      <name val="Franklin Gothic Book"/>
      <family val="2"/>
      <scheme val="minor"/>
    </font>
    <font>
      <b/>
      <sz val="18"/>
      <color theme="0"/>
      <name val="Franklin Gothic Book"/>
      <family val="2"/>
      <scheme val="minor"/>
    </font>
    <font>
      <sz val="18"/>
      <color theme="0"/>
      <name val="Franklin Gothic Book"/>
      <family val="2"/>
      <scheme val="minor"/>
    </font>
    <font>
      <sz val="8"/>
      <color theme="1"/>
      <name val="Franklin Gothic Book"/>
      <family val="2"/>
      <scheme val="minor"/>
    </font>
    <font>
      <b/>
      <i/>
      <u/>
      <sz val="14"/>
      <color theme="1"/>
      <name val="Franklin Gothic Book"/>
      <family val="2"/>
      <scheme val="minor"/>
    </font>
    <font>
      <b/>
      <i/>
      <sz val="8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21">
    <xf numFmtId="0" fontId="0" fillId="0" borderId="0" xfId="0"/>
    <xf numFmtId="0" fontId="1" fillId="0" borderId="0" xfId="0" applyFont="1" applyAlignment="1">
      <alignment textRotation="45"/>
    </xf>
    <xf numFmtId="7" fontId="0" fillId="0" borderId="0" xfId="0" applyNumberFormat="1"/>
    <xf numFmtId="0" fontId="3" fillId="0" borderId="0" xfId="0" applyFont="1"/>
    <xf numFmtId="0" fontId="0" fillId="2" borderId="0" xfId="0" applyFill="1"/>
    <xf numFmtId="164" fontId="0" fillId="2" borderId="0" xfId="0" applyNumberFormat="1" applyFill="1"/>
    <xf numFmtId="0" fontId="3" fillId="0" borderId="1" xfId="1"/>
    <xf numFmtId="0" fontId="3" fillId="2" borderId="1" xfId="1" applyFill="1"/>
    <xf numFmtId="7" fontId="3" fillId="0" borderId="1" xfId="1" applyNumberFormat="1"/>
    <xf numFmtId="0" fontId="2" fillId="2" borderId="1" xfId="1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8" fillId="2" borderId="0" xfId="0" applyFont="1" applyFill="1"/>
    <xf numFmtId="7" fontId="3" fillId="2" borderId="1" xfId="1" applyNumberFormat="1" applyFill="1"/>
    <xf numFmtId="3" fontId="9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January</c:v>
                </c:pt>
              </c:strCache>
            </c:strRef>
          </c:tx>
          <c:val>
            <c:numRef>
              <c:f>Sheet1!$B$4:$B$16</c:f>
              <c:numCache>
                <c:formatCode>General</c:formatCode>
                <c:ptCount val="13"/>
                <c:pt idx="0" formatCode="&quot;$&quot;#,##0.00_);\(&quot;$&quot;#,##0.00\)">
                  <c:v>3383909.82</c:v>
                </c:pt>
                <c:pt idx="1">
                  <c:v>1319724.8297999999</c:v>
                </c:pt>
                <c:pt idx="2" formatCode="&quot;$&quot;#,##0.00_);\(&quot;$&quot;#,##0.00\)">
                  <c:v>2064184.9901999999</c:v>
                </c:pt>
                <c:pt idx="5" formatCode="&quot;$&quot;#,##0.00_);\(&quot;$&quot;#,##0.00\)">
                  <c:v>0</c:v>
                </c:pt>
                <c:pt idx="6">
                  <c:v>109977.06915</c:v>
                </c:pt>
                <c:pt idx="7" formatCode="&quot;$&quot;#,##0.00_);\(&quot;$&quot;#,##0.00\)">
                  <c:v>304551.88379999995</c:v>
                </c:pt>
                <c:pt idx="8">
                  <c:v>194574.81464999999</c:v>
                </c:pt>
                <c:pt idx="9">
                  <c:v>575264.66940000001</c:v>
                </c:pt>
                <c:pt idx="10" formatCode="&quot;$&quot;#,##0.00_);\(&quot;$&quot;#,##0.00\)">
                  <c:v>1184368.4369999999</c:v>
                </c:pt>
                <c:pt idx="12" formatCode="&quot;$&quot;#,##0.00_);\(&quot;$&quot;#,##0.00\)">
                  <c:v>879816.55319999997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February</c:v>
                </c:pt>
              </c:strCache>
            </c:strRef>
          </c:tx>
          <c:val>
            <c:numRef>
              <c:f>Sheet1!$C$4:$C$16</c:f>
              <c:numCache>
                <c:formatCode>General</c:formatCode>
                <c:ptCount val="13"/>
                <c:pt idx="0" formatCode="&quot;$&quot;#,##0.00_);\(&quot;$&quot;#,##0.00\)">
                  <c:v>6880576.1500000004</c:v>
                </c:pt>
                <c:pt idx="1">
                  <c:v>2683424.6985000004</c:v>
                </c:pt>
                <c:pt idx="2" formatCode="&quot;$&quot;#,##0.00_);\(&quot;$&quot;#,##0.00\)">
                  <c:v>4197151.4515000004</c:v>
                </c:pt>
                <c:pt idx="5" formatCode="&quot;$&quot;#,##0.00_);\(&quot;$&quot;#,##0.00\)">
                  <c:v>100000</c:v>
                </c:pt>
                <c:pt idx="6">
                  <c:v>223618.72487500001</c:v>
                </c:pt>
                <c:pt idx="7">
                  <c:v>619251.85349999997</c:v>
                </c:pt>
                <c:pt idx="8">
                  <c:v>395633.12862500001</c:v>
                </c:pt>
                <c:pt idx="9">
                  <c:v>1169697.9455000001</c:v>
                </c:pt>
                <c:pt idx="10" formatCode="&quot;$&quot;#,##0.00_);\(&quot;$&quot;#,##0.00\)">
                  <c:v>2508201.6524999999</c:v>
                </c:pt>
                <c:pt idx="12" formatCode="&quot;$&quot;#,##0.00_);\(&quot;$&quot;#,##0.00\)">
                  <c:v>1688949.7990000006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March</c:v>
                </c:pt>
              </c:strCache>
            </c:strRef>
          </c:tx>
          <c:val>
            <c:numRef>
              <c:f>Sheet1!$D$4:$D$16</c:f>
              <c:numCache>
                <c:formatCode>General</c:formatCode>
                <c:ptCount val="13"/>
                <c:pt idx="0" formatCode="&quot;$&quot;#,##0.00_);\(&quot;$&quot;#,##0.00\)">
                  <c:v>9742702.3699999992</c:v>
                </c:pt>
                <c:pt idx="1">
                  <c:v>3799653.9242999996</c:v>
                </c:pt>
                <c:pt idx="2" formatCode="&quot;$&quot;#,##0.00_);\(&quot;$&quot;#,##0.00\)">
                  <c:v>5943048.4456999991</c:v>
                </c:pt>
                <c:pt idx="5" formatCode="&quot;$&quot;#,##0.00_);\(&quot;$&quot;#,##0.00\)">
                  <c:v>100000</c:v>
                </c:pt>
                <c:pt idx="6">
                  <c:v>316637.82702500001</c:v>
                </c:pt>
                <c:pt idx="7">
                  <c:v>876843.21329999994</c:v>
                </c:pt>
                <c:pt idx="8">
                  <c:v>560205.38627499994</c:v>
                </c:pt>
                <c:pt idx="9">
                  <c:v>1656259.4028999999</c:v>
                </c:pt>
                <c:pt idx="10" formatCode="&quot;$&quot;#,##0.00_);\(&quot;$&quot;#,##0.00\)">
                  <c:v>3509945.8295</c:v>
                </c:pt>
                <c:pt idx="12" formatCode="&quot;$&quot;#,##0.00_);\(&quot;$&quot;#,##0.00\)">
                  <c:v>2433102.6161999991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April</c:v>
                </c:pt>
              </c:strCache>
            </c:strRef>
          </c:tx>
          <c:val>
            <c:numRef>
              <c:f>Sheet1!$E$4:$E$16</c:f>
              <c:numCache>
                <c:formatCode>General</c:formatCode>
                <c:ptCount val="13"/>
                <c:pt idx="0" formatCode="&quot;$&quot;#,##0.00_);\(&quot;$&quot;#,##0.00\)">
                  <c:v>4818493.53</c:v>
                </c:pt>
                <c:pt idx="1">
                  <c:v>1879212.4767000002</c:v>
                </c:pt>
                <c:pt idx="2" formatCode="&quot;$&quot;#,##0.00_);\(&quot;$&quot;#,##0.00\)">
                  <c:v>2939281.0532999998</c:v>
                </c:pt>
                <c:pt idx="5" formatCode="&quot;$&quot;#,##0.00_);\(&quot;$&quot;#,##0.00\)">
                  <c:v>100000</c:v>
                </c:pt>
                <c:pt idx="6">
                  <c:v>156601.03972500001</c:v>
                </c:pt>
                <c:pt idx="7">
                  <c:v>433664.41769999999</c:v>
                </c:pt>
                <c:pt idx="8">
                  <c:v>277063.37797500001</c:v>
                </c:pt>
                <c:pt idx="9">
                  <c:v>819143.90010000009</c:v>
                </c:pt>
                <c:pt idx="10" formatCode="&quot;$&quot;#,##0.00_);\(&quot;$&quot;#,##0.00\)">
                  <c:v>1786472.7355</c:v>
                </c:pt>
                <c:pt idx="12" formatCode="&quot;$&quot;#,##0.00_);\(&quot;$&quot;#,##0.00\)">
                  <c:v>1152808.3177999998</c:v>
                </c:pt>
              </c:numCache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May</c:v>
                </c:pt>
              </c:strCache>
            </c:strRef>
          </c:tx>
          <c:val>
            <c:numRef>
              <c:f>Sheet1!$F$4:$F$16</c:f>
              <c:numCache>
                <c:formatCode>General</c:formatCode>
                <c:ptCount val="13"/>
                <c:pt idx="0" formatCode="&quot;$&quot;#,##0.00_);\(&quot;$&quot;#,##0.00\)">
                  <c:v>4566722.63</c:v>
                </c:pt>
                <c:pt idx="1">
                  <c:v>1781021.8256999999</c:v>
                </c:pt>
                <c:pt idx="2" formatCode="&quot;$&quot;#,##0.00_);\(&quot;$&quot;#,##0.00\)">
                  <c:v>2785700.8043</c:v>
                </c:pt>
                <c:pt idx="5" formatCode="&quot;$&quot;#,##0.00_);\(&quot;$&quot;#,##0.00\)">
                  <c:v>0</c:v>
                </c:pt>
                <c:pt idx="6">
                  <c:v>148418.48547499999</c:v>
                </c:pt>
                <c:pt idx="7">
                  <c:v>411005.0367</c:v>
                </c:pt>
                <c:pt idx="8">
                  <c:v>262586.551225</c:v>
                </c:pt>
                <c:pt idx="9">
                  <c:v>776342.84710000001</c:v>
                </c:pt>
                <c:pt idx="10" formatCode="&quot;$&quot;#,##0.00_);\(&quot;$&quot;#,##0.00\)">
                  <c:v>1598352.9205</c:v>
                </c:pt>
                <c:pt idx="12" formatCode="&quot;$&quot;#,##0.00_);\(&quot;$&quot;#,##0.00\)">
                  <c:v>1187347.8838</c:v>
                </c:pt>
              </c:numCache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June</c:v>
                </c:pt>
              </c:strCache>
            </c:strRef>
          </c:tx>
          <c:val>
            <c:numRef>
              <c:f>Sheet1!$G$4:$G$16</c:f>
              <c:numCache>
                <c:formatCode>General</c:formatCode>
                <c:ptCount val="13"/>
                <c:pt idx="0" formatCode="&quot;$&quot;#,##0.00_);\(&quot;$&quot;#,##0.00\)">
                  <c:v>8527504.3900000006</c:v>
                </c:pt>
                <c:pt idx="1">
                  <c:v>3325726.7121000001</c:v>
                </c:pt>
                <c:pt idx="2" formatCode="&quot;$&quot;#,##0.00_);\(&quot;$&quot;#,##0.00\)">
                  <c:v>5201777.6779000005</c:v>
                </c:pt>
                <c:pt idx="5" formatCode="&quot;$&quot;#,##0.00_);\(&quot;$&quot;#,##0.00\)">
                  <c:v>100000</c:v>
                </c:pt>
                <c:pt idx="6">
                  <c:v>277143.89267500001</c:v>
                </c:pt>
                <c:pt idx="7">
                  <c:v>767475.39510000008</c:v>
                </c:pt>
                <c:pt idx="8">
                  <c:v>490331.50242500007</c:v>
                </c:pt>
                <c:pt idx="9">
                  <c:v>1449675.7463000002</c:v>
                </c:pt>
                <c:pt idx="10" formatCode="&quot;$&quot;#,##0.00_);\(&quot;$&quot;#,##0.00\)">
                  <c:v>3084626.5365000004</c:v>
                </c:pt>
                <c:pt idx="12" formatCode="&quot;$&quot;#,##0.00_);\(&quot;$&quot;#,##0.00\)">
                  <c:v>2117151.1414000001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Semiannual Financial Projectior</a:t>
            </a:r>
            <a:endParaRPr lang="en-US"/>
          </a:p>
        </c:rich>
      </c:tx>
      <c:layout/>
      <c:overlay val="1"/>
    </c:title>
    <c:view3D>
      <c:rotX val="30"/>
      <c:rotY val="250"/>
      <c:perspective val="30"/>
    </c:view3D>
    <c:plotArea>
      <c:layout>
        <c:manualLayout>
          <c:layoutTarget val="inner"/>
          <c:xMode val="edge"/>
          <c:yMode val="edge"/>
          <c:x val="7.7149889790650683E-2"/>
          <c:y val="9.0750260497186569E-2"/>
          <c:w val="0.84277022515744682"/>
          <c:h val="0.83060675904002301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scene3d>
              <a:camera prst="orthographicFront"/>
              <a:lightRig rig="threePt" dir="t"/>
            </a:scene3d>
            <a:sp3d prstMaterial="softEdge">
              <a:bevelT w="635000" h="635000"/>
            </a:sp3d>
          </c:spPr>
          <c:explosion val="29"/>
          <c:dPt>
            <c:idx val="0"/>
            <c:explosion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Pt>
            <c:idx val="1"/>
            <c:explosion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Pt>
            <c:idx val="2"/>
            <c:explosion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Pt>
            <c:idx val="3"/>
            <c:explosion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Pt>
            <c:idx val="4"/>
            <c:explosion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Lbls>
            <c:dLbl>
              <c:idx val="0"/>
              <c:spPr>
                <a:solidFill>
                  <a:srgbClr val="92D05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dLbl>
            <c:dLbl>
              <c:idx val="1"/>
              <c:spPr>
                <a:solidFill>
                  <a:srgbClr val="FFFF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dLbl>
            <c:dLblPos val="outEnd"/>
            <c:showCatName val="1"/>
            <c:showPercent val="1"/>
            <c:showLeaderLines val="1"/>
          </c:dLbls>
          <c:cat>
            <c:strRef>
              <c:f>Sheet1!$B$3:$G$3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Sheet1!$B$16:$G$16</c:f>
              <c:numCache>
                <c:formatCode>"$"#,##0.00_);\("$"#,##0.00\)</c:formatCode>
                <c:ptCount val="6"/>
                <c:pt idx="0">
                  <c:v>879816.55319999997</c:v>
                </c:pt>
                <c:pt idx="1">
                  <c:v>1688949.7990000006</c:v>
                </c:pt>
                <c:pt idx="2">
                  <c:v>2433102.6161999991</c:v>
                </c:pt>
                <c:pt idx="3">
                  <c:v>1152808.3177999998</c:v>
                </c:pt>
                <c:pt idx="4">
                  <c:v>1187347.8838</c:v>
                </c:pt>
                <c:pt idx="5">
                  <c:v>2117151.1414000001</c:v>
                </c:pt>
              </c:numCache>
            </c:numRef>
          </c:val>
        </c:ser>
      </c:pie3DChart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9144" y="13048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opLeftCell="B1" workbookViewId="0">
      <selection activeCell="B16" activeCellId="1" sqref="B3:G3 B16:G16"/>
    </sheetView>
  </sheetViews>
  <sheetFormatPr defaultRowHeight="15.75"/>
  <cols>
    <col min="1" max="1" width="35.77734375" customWidth="1"/>
    <col min="2" max="7" width="14.77734375" customWidth="1"/>
    <col min="8" max="8" width="15.77734375" customWidth="1"/>
  </cols>
  <sheetData>
    <row r="1" spans="1:10" ht="48" customHeight="1">
      <c r="A1" s="10" t="s">
        <v>0</v>
      </c>
      <c r="B1" s="11"/>
      <c r="C1" s="12"/>
      <c r="D1" s="12"/>
      <c r="E1" s="12"/>
      <c r="F1" s="12"/>
      <c r="G1" s="4"/>
      <c r="H1" s="4"/>
    </row>
    <row r="2" spans="1:10" ht="24">
      <c r="A2" s="13" t="s">
        <v>1</v>
      </c>
      <c r="B2" s="14"/>
      <c r="C2" s="14"/>
      <c r="D2" s="12"/>
      <c r="E2" s="12"/>
      <c r="F2" s="12"/>
      <c r="G2" s="4"/>
      <c r="H2" s="5">
        <f ca="1">NOW()</f>
        <v>41326.340085300923</v>
      </c>
    </row>
    <row r="3" spans="1:10" ht="45" customHeight="1">
      <c r="A3" s="3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10" ht="16.5" thickBot="1">
      <c r="A4" s="9" t="s">
        <v>9</v>
      </c>
      <c r="B4" s="8">
        <v>3383909.82</v>
      </c>
      <c r="C4" s="8">
        <v>6880576.1500000004</v>
      </c>
      <c r="D4" s="8">
        <v>9742702.3699999992</v>
      </c>
      <c r="E4" s="8">
        <v>4818493.53</v>
      </c>
      <c r="F4" s="8">
        <v>4566722.63</v>
      </c>
      <c r="G4" s="8">
        <v>8527504.3900000006</v>
      </c>
      <c r="H4" s="8">
        <f>SUM(B4:G4)</f>
        <v>37919908.890000001</v>
      </c>
    </row>
    <row r="5" spans="1:10" ht="16.5" thickTop="1">
      <c r="A5" s="3" t="s">
        <v>10</v>
      </c>
      <c r="B5">
        <f>B4*(1-$B$21)</f>
        <v>1319724.8297999999</v>
      </c>
      <c r="C5">
        <f t="shared" ref="C5:G5" si="0">C4*(1-$B$21)</f>
        <v>2683424.6985000004</v>
      </c>
      <c r="D5">
        <f t="shared" si="0"/>
        <v>3799653.9242999996</v>
      </c>
      <c r="E5">
        <f t="shared" si="0"/>
        <v>1879212.4767000002</v>
      </c>
      <c r="F5">
        <f t="shared" si="0"/>
        <v>1781021.8256999999</v>
      </c>
      <c r="G5">
        <f t="shared" si="0"/>
        <v>3325726.7121000001</v>
      </c>
      <c r="H5">
        <f t="shared" ref="H5:H6" si="1">SUM(B5:G5)</f>
        <v>14788764.467100002</v>
      </c>
    </row>
    <row r="6" spans="1:10" ht="16.5" thickBot="1">
      <c r="A6" s="7" t="s">
        <v>11</v>
      </c>
      <c r="B6" s="8">
        <f>B4-B5</f>
        <v>2064184.9901999999</v>
      </c>
      <c r="C6" s="8">
        <f t="shared" ref="C6:G6" si="2">C4-C5</f>
        <v>4197151.4515000004</v>
      </c>
      <c r="D6" s="8">
        <f t="shared" si="2"/>
        <v>5943048.4456999991</v>
      </c>
      <c r="E6" s="8">
        <f t="shared" si="2"/>
        <v>2939281.0532999998</v>
      </c>
      <c r="F6" s="8">
        <f t="shared" si="2"/>
        <v>2785700.8043</v>
      </c>
      <c r="G6" s="8">
        <f t="shared" si="2"/>
        <v>5201777.6779000005</v>
      </c>
      <c r="H6" s="8">
        <f t="shared" si="1"/>
        <v>23131144.422899999</v>
      </c>
    </row>
    <row r="7" spans="1:10" ht="16.5" thickTop="1">
      <c r="A7" s="3"/>
    </row>
    <row r="8" spans="1:10">
      <c r="A8" s="3" t="s">
        <v>12</v>
      </c>
    </row>
    <row r="9" spans="1:10">
      <c r="A9" s="3" t="s">
        <v>13</v>
      </c>
      <c r="B9" s="2">
        <f>IF(B4&gt;=$B$24, $B$19, 0)</f>
        <v>0</v>
      </c>
      <c r="C9" s="2">
        <f t="shared" ref="C9:G9" si="3">IF(C4&gt;=$B$24, $B$19, 0)</f>
        <v>100000</v>
      </c>
      <c r="D9" s="2">
        <f t="shared" si="3"/>
        <v>100000</v>
      </c>
      <c r="E9" s="2">
        <f t="shared" si="3"/>
        <v>100000</v>
      </c>
      <c r="F9" s="2">
        <f t="shared" si="3"/>
        <v>0</v>
      </c>
      <c r="G9" s="2">
        <f t="shared" si="3"/>
        <v>100000</v>
      </c>
      <c r="H9" s="2">
        <f t="shared" ref="H9:H16" si="4">SUM(B9:G9)</f>
        <v>400000</v>
      </c>
    </row>
    <row r="10" spans="1:10">
      <c r="A10" s="3" t="s">
        <v>14</v>
      </c>
      <c r="B10">
        <f>B4*$B$20</f>
        <v>109977.06915</v>
      </c>
      <c r="C10">
        <f t="shared" ref="C10:G10" si="5">C4*$B$20</f>
        <v>223618.72487500001</v>
      </c>
      <c r="D10">
        <f t="shared" si="5"/>
        <v>316637.82702500001</v>
      </c>
      <c r="E10">
        <f t="shared" si="5"/>
        <v>156601.03972500001</v>
      </c>
      <c r="F10">
        <f t="shared" si="5"/>
        <v>148418.48547499999</v>
      </c>
      <c r="G10">
        <f t="shared" si="5"/>
        <v>277143.89267500001</v>
      </c>
      <c r="H10">
        <f t="shared" si="4"/>
        <v>1232397.038925</v>
      </c>
    </row>
    <row r="11" spans="1:10">
      <c r="A11" s="3" t="s">
        <v>23</v>
      </c>
      <c r="B11" s="2">
        <f>B4*$B$22</f>
        <v>304551.88379999995</v>
      </c>
      <c r="C11">
        <f t="shared" ref="C11:G11" si="6">C4*$B$22</f>
        <v>619251.85349999997</v>
      </c>
      <c r="D11">
        <f t="shared" si="6"/>
        <v>876843.21329999994</v>
      </c>
      <c r="E11">
        <f t="shared" si="6"/>
        <v>433664.41769999999</v>
      </c>
      <c r="F11">
        <f t="shared" si="6"/>
        <v>411005.0367</v>
      </c>
      <c r="G11">
        <f t="shared" si="6"/>
        <v>767475.39510000008</v>
      </c>
      <c r="H11">
        <f t="shared" si="4"/>
        <v>3412791.8000999996</v>
      </c>
    </row>
    <row r="12" spans="1:10">
      <c r="A12" s="3" t="s">
        <v>24</v>
      </c>
      <c r="B12">
        <f>B4*$B$23</f>
        <v>194574.81464999999</v>
      </c>
      <c r="C12">
        <f t="shared" ref="C12:G12" si="7">C4*$B$23</f>
        <v>395633.12862500001</v>
      </c>
      <c r="D12">
        <f t="shared" si="7"/>
        <v>560205.38627499994</v>
      </c>
      <c r="E12">
        <f t="shared" si="7"/>
        <v>277063.37797500001</v>
      </c>
      <c r="F12">
        <f t="shared" si="7"/>
        <v>262586.551225</v>
      </c>
      <c r="G12">
        <f t="shared" si="7"/>
        <v>490331.50242500007</v>
      </c>
      <c r="H12">
        <f t="shared" si="4"/>
        <v>2180394.7611750001</v>
      </c>
    </row>
    <row r="13" spans="1:10">
      <c r="A13" s="3" t="s">
        <v>25</v>
      </c>
      <c r="B13">
        <f>B4*$B$25</f>
        <v>575264.66940000001</v>
      </c>
      <c r="C13">
        <f t="shared" ref="C13:G13" si="8">C4*$B$25</f>
        <v>1169697.9455000001</v>
      </c>
      <c r="D13">
        <f t="shared" si="8"/>
        <v>1656259.4028999999</v>
      </c>
      <c r="E13">
        <f t="shared" si="8"/>
        <v>819143.90010000009</v>
      </c>
      <c r="F13">
        <f t="shared" si="8"/>
        <v>776342.84710000001</v>
      </c>
      <c r="G13">
        <f t="shared" si="8"/>
        <v>1449675.7463000002</v>
      </c>
      <c r="H13">
        <f t="shared" si="4"/>
        <v>6446384.5112999994</v>
      </c>
    </row>
    <row r="14" spans="1:10" ht="16.5" thickBot="1">
      <c r="A14" s="6" t="s">
        <v>18</v>
      </c>
      <c r="B14" s="8">
        <f>SUM(B9:B13)</f>
        <v>1184368.4369999999</v>
      </c>
      <c r="C14" s="8">
        <f t="shared" ref="C14:G14" si="9">SUM(C9:C13)</f>
        <v>2508201.6524999999</v>
      </c>
      <c r="D14" s="8">
        <f t="shared" si="9"/>
        <v>3509945.8295</v>
      </c>
      <c r="E14" s="8">
        <f t="shared" si="9"/>
        <v>1786472.7355</v>
      </c>
      <c r="F14" s="8">
        <f t="shared" si="9"/>
        <v>1598352.9205</v>
      </c>
      <c r="G14" s="8">
        <f t="shared" si="9"/>
        <v>3084626.5365000004</v>
      </c>
      <c r="H14" s="8">
        <f t="shared" si="4"/>
        <v>13671968.111499999</v>
      </c>
      <c r="J14" s="2"/>
    </row>
    <row r="15" spans="1:10" ht="16.5" thickTop="1">
      <c r="A15" s="3"/>
    </row>
    <row r="16" spans="1:10" ht="16.5" thickBot="1">
      <c r="A16" s="7" t="s">
        <v>19</v>
      </c>
      <c r="B16" s="15">
        <f>B6-B14</f>
        <v>879816.55319999997</v>
      </c>
      <c r="C16" s="15">
        <f t="shared" ref="C16:G16" si="10">C6-C14</f>
        <v>1688949.7990000006</v>
      </c>
      <c r="D16" s="15">
        <f t="shared" si="10"/>
        <v>2433102.6161999991</v>
      </c>
      <c r="E16" s="15">
        <f t="shared" si="10"/>
        <v>1152808.3177999998</v>
      </c>
      <c r="F16" s="15">
        <f t="shared" si="10"/>
        <v>1187347.8838</v>
      </c>
      <c r="G16" s="15">
        <f t="shared" si="10"/>
        <v>2117151.1414000001</v>
      </c>
      <c r="H16" s="15">
        <f t="shared" si="4"/>
        <v>9459176.3114</v>
      </c>
    </row>
    <row r="17" spans="1:2" ht="16.5" thickTop="1">
      <c r="A17" s="3"/>
    </row>
    <row r="18" spans="1:2" ht="19.5">
      <c r="A18" s="19" t="s">
        <v>20</v>
      </c>
    </row>
    <row r="19" spans="1:2">
      <c r="A19" s="20" t="s">
        <v>13</v>
      </c>
      <c r="B19" s="16">
        <v>100000</v>
      </c>
    </row>
    <row r="20" spans="1:2">
      <c r="A20" s="20" t="s">
        <v>14</v>
      </c>
      <c r="B20" s="17">
        <v>3.2500000000000001E-2</v>
      </c>
    </row>
    <row r="21" spans="1:2">
      <c r="A21" s="20" t="s">
        <v>21</v>
      </c>
      <c r="B21" s="17">
        <v>0.61</v>
      </c>
    </row>
    <row r="22" spans="1:2">
      <c r="A22" s="20" t="s">
        <v>15</v>
      </c>
      <c r="B22" s="17">
        <v>0.09</v>
      </c>
    </row>
    <row r="23" spans="1:2">
      <c r="A23" s="20" t="s">
        <v>16</v>
      </c>
      <c r="B23" s="17">
        <v>5.7500000000000002E-2</v>
      </c>
    </row>
    <row r="24" spans="1:2">
      <c r="A24" s="20" t="s">
        <v>22</v>
      </c>
      <c r="B24" s="18">
        <v>4750000</v>
      </c>
    </row>
    <row r="25" spans="1:2">
      <c r="A25" s="20" t="s">
        <v>17</v>
      </c>
      <c r="B25" s="17">
        <v>0.17</v>
      </c>
    </row>
    <row r="39" spans="1:7" ht="16.5" thickBot="1">
      <c r="G39" s="6" t="s">
        <v>26</v>
      </c>
    </row>
    <row r="40" spans="1:7" ht="16.5" thickTop="1">
      <c r="A40" t="s">
        <v>26</v>
      </c>
      <c r="B40" t="s">
        <v>26</v>
      </c>
      <c r="D40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Chart1</vt:lpstr>
      <vt:lpstr>Chart2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 Clothiers</dc:title>
  <dc:creator>Austin Hembree</dc:creator>
  <cp:lastModifiedBy>ACSD</cp:lastModifiedBy>
  <dcterms:created xsi:type="dcterms:W3CDTF">2013-02-19T13:12:10Z</dcterms:created>
  <dcterms:modified xsi:type="dcterms:W3CDTF">2013-02-21T13:21:01Z</dcterms:modified>
</cp:coreProperties>
</file>